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69_ERDF\1 výzva\"/>
    </mc:Choice>
  </mc:AlternateContent>
  <xr:revisionPtr revIDLastSave="0" documentId="13_ncr:1_{8E83E1D5-BCF8-4A32-92C6-62D5082A8D1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T7" i="1"/>
  <c r="P7" i="1"/>
  <c r="R11" i="1" l="1"/>
  <c r="Q11" i="1"/>
</calcChain>
</file>

<file path=xl/sharedStrings.xml><?xml version="1.0" encoding="utf-8"?>
<sst xmlns="http://schemas.openxmlformats.org/spreadsheetml/2006/main" count="43" uniqueCount="42">
  <si>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</si>
  <si>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</si>
  <si>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</si>
  <si>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</si>
  <si>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</si>
  <si>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</si>
  <si>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</si>
  <si>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</si>
  <si>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</si>
  <si>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</si>
  <si>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</si>
  <si>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48820000-2 - Servery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</si>
  <si>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</si>
  <si>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</si>
  <si>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</si>
  <si>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</si>
  <si>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</si>
  <si>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</si>
  <si>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</si>
  <si>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</si>
  <si>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</si>
  <si>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</si>
  <si>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</si>
  <si>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</si>
  <si>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</si>
  <si>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</si>
  <si>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</si>
  <si>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</si>
  <si>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</si>
  <si>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</si>
  <si>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ks</t>
  </si>
  <si>
    <t>Samostatná faktura</t>
  </si>
  <si>
    <t>21 dní</t>
  </si>
  <si>
    <t xml:space="preserve">Příloha č. 2 Kupní smlouvy - technická specifikace
Výpočetní technika (III.) 069 - 2025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</si>
  <si>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</si>
  <si>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</si>
  <si>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Server pro virtualizaci</t>
  </si>
  <si>
    <t>Název projektu: ERDF KVALITA ZČU 
Číslo projektu: CZ.02.02.01/00/23_023/0008982</t>
  </si>
  <si>
    <t>Mgr. Jakub Pendl,
E-mail: pendl@kma.zcu.cz</t>
  </si>
  <si>
    <t>Technická 2967/8, 
301 00 Plzeň, 
Fakulta aplikovaných věd - Katedra matematiky,
místnost UC 260</t>
  </si>
  <si>
    <t>Záruka na zboží min. 36 měsíců On-Site servis.</t>
  </si>
  <si>
    <r>
      <rPr>
        <b/>
        <u/>
        <sz val="11"/>
        <color theme="1"/>
        <rFont val="Calibri"/>
        <family val="2"/>
        <charset val="238"/>
        <scheme val="minor"/>
      </rPr>
      <t>Specifikace serveru (minimální požadovaná hodnota):</t>
    </r>
    <r>
      <rPr>
        <sz val="11"/>
        <color theme="1"/>
        <rFont val="Calibri"/>
        <family val="2"/>
        <charset val="238"/>
        <scheme val="minor"/>
      </rPr>
      <t xml:space="preserve">
Dodaný HW musí být nový - nesmí se jednat o použité či repasované produkty, a dohledatelný na webech výrobce (stránky supportu).
HW musí být dodán vcelku a smontovaný.
</t>
    </r>
    <r>
      <rPr>
        <b/>
        <sz val="11"/>
        <color theme="1"/>
        <rFont val="Calibri"/>
        <family val="2"/>
        <charset val="238"/>
        <scheme val="minor"/>
      </rPr>
      <t>Provedení:</t>
    </r>
    <r>
      <rPr>
        <sz val="11"/>
        <color theme="1"/>
        <rFont val="Calibri"/>
        <family val="2"/>
        <charset val="238"/>
        <scheme val="minor"/>
      </rPr>
      <t xml:space="preserve"> Určeno pro montáž do rackové skříně (Rack), součástí dodávky výsuvné ližiny.
</t>
    </r>
    <r>
      <rPr>
        <b/>
        <sz val="11"/>
        <color theme="1"/>
        <rFont val="Calibri"/>
        <family val="2"/>
        <charset val="238"/>
        <scheme val="minor"/>
      </rPr>
      <t>Prostorové nároky:</t>
    </r>
    <r>
      <rPr>
        <sz val="11"/>
        <color theme="1"/>
        <rFont val="Calibri"/>
        <family val="2"/>
        <charset val="238"/>
        <scheme val="minor"/>
      </rPr>
      <t xml:space="preserve"> Max. 1U a hloubka max. 850 mm.
HW RAID řadič, podpora min. RAID 0/1, vlastní konfigurace pole RAID, kompatibilní s enterprise SSD NVMe PCIe Gen4 U.3 (2.5").
Skříň nesmí být plombovaná.
Existence ovladačů použitého HW pro Windows Server 2025 (Datacenter).
- TPM modul
</t>
    </r>
    <r>
      <rPr>
        <b/>
        <sz val="11"/>
        <color theme="1"/>
        <rFont val="Calibri"/>
        <family val="2"/>
        <charset val="238"/>
        <scheme val="minor"/>
      </rPr>
      <t>CPU:</t>
    </r>
    <r>
      <rPr>
        <sz val="11"/>
        <color theme="1"/>
        <rFont val="Calibri"/>
        <family val="2"/>
        <charset val="238"/>
        <scheme val="minor"/>
      </rPr>
      <t xml:space="preserve">
- Požadovaná architektura je x86_64 (amd64) s podporou HW virtualizace
- 1 socket, CPU 16 jader/ 32 vláken
- TDP max. 250 W
- L3 cache min. 64 MB
- Požadovaný výkon serveru dle výsledků testů PassMark - CPU Mark: min. hodnota 57 000 a min. hodnota single thread 3 600 - platné ke dni 30.4.2025
</t>
    </r>
    <r>
      <rPr>
        <b/>
        <sz val="11"/>
        <color theme="1"/>
        <rFont val="Calibri"/>
        <family val="2"/>
        <charset val="238"/>
        <scheme val="minor"/>
      </rPr>
      <t>RAM:</t>
    </r>
    <r>
      <rPr>
        <sz val="11"/>
        <color theme="1"/>
        <rFont val="Calibri"/>
        <family val="2"/>
        <charset val="238"/>
        <scheme val="minor"/>
      </rPr>
      <t xml:space="preserve">
- Min. 24 slotů pro paměťové moduly
- DDR5
- Osazeno 12x 16 GB s frekvencí min. 5600 MHz s podporou ECC + 12 volných slotů pro budoucí rozšíření
</t>
    </r>
    <r>
      <rPr>
        <b/>
        <sz val="11"/>
        <color theme="1"/>
        <rFont val="Calibri"/>
        <family val="2"/>
        <charset val="238"/>
        <scheme val="minor"/>
      </rPr>
      <t>HDD/SSD:</t>
    </r>
    <r>
      <rPr>
        <sz val="11"/>
        <color theme="1"/>
        <rFont val="Calibri"/>
        <family val="2"/>
        <charset val="238"/>
        <scheme val="minor"/>
      </rPr>
      <t xml:space="preserve">
- Možno osadit až 4 ks hot swap disky o velikost 2,5“/3,5“
- Min. 2x enterprise SSD NVMe PCIe Gen4 U.3 (2.5"), min. velikost každého 960 GB, sekvenční čtení min. 6800 MB/s a sekvenční zápis min. 1400 MB/s
- Všechny pevné disky budou umístěny v hot swap pozicích
</t>
    </r>
    <r>
      <rPr>
        <b/>
        <sz val="11"/>
        <color theme="1"/>
        <rFont val="Calibri"/>
        <family val="2"/>
        <charset val="238"/>
        <scheme val="minor"/>
      </rPr>
      <t>Sloty, porty:</t>
    </r>
    <r>
      <rPr>
        <sz val="11"/>
        <color theme="1"/>
        <rFont val="Calibri"/>
        <family val="2"/>
        <charset val="238"/>
        <scheme val="minor"/>
      </rPr>
      <t xml:space="preserve">
- Min. 2x USB 3.2 Gen1 port
- Min. 1x VGA port - integrovaná grafická karta
- Min. 2x 1GbE Ethernet (RJ45)
- Min. 2x 10GbE SFP+ s podporou SR-IOV - ovladače dostupné i pro Windows Server 2025 Datacenter!!!
</t>
    </r>
    <r>
      <rPr>
        <b/>
        <sz val="11"/>
        <color theme="1"/>
        <rFont val="Calibri"/>
        <family val="2"/>
        <charset val="238"/>
        <scheme val="minor"/>
      </rPr>
      <t>Napájení:</t>
    </r>
    <r>
      <rPr>
        <sz val="11"/>
        <color theme="1"/>
        <rFont val="Calibri"/>
        <family val="2"/>
        <charset val="238"/>
        <scheme val="minor"/>
      </rPr>
      <t xml:space="preserve">
- Redundantní napájení minimálně N+1 (výpadek jednoho zdroje nezpůsobí výpadek serveru), zdroje vyměnitelné za běhu systému
- Min. 1600 W každý
- Certifikace zdrojů 80 PLUS Platinum nebo vyšší
</t>
    </r>
    <r>
      <rPr>
        <b/>
        <sz val="11"/>
        <color theme="1"/>
        <rFont val="Calibri"/>
        <family val="2"/>
        <charset val="238"/>
        <scheme val="minor"/>
      </rPr>
      <t>Vzdálená správa:</t>
    </r>
    <r>
      <rPr>
        <sz val="11"/>
        <color theme="1"/>
        <rFont val="Calibri"/>
        <family val="2"/>
        <charset val="238"/>
        <scheme val="minor"/>
      </rPr>
      <t xml:space="preserve">
- Nezávislý HW management (out-of-band)
- IPMI
- KVM-over-LAN s dedikovaným ethernet portem (RJ45)
- Vyžadováno vzdálené ovládání vypnutí/zapnutí/reset
</t>
    </r>
    <r>
      <rPr>
        <b/>
        <sz val="11"/>
        <color theme="1"/>
        <rFont val="Calibri"/>
        <family val="2"/>
        <charset val="238"/>
        <scheme val="minor"/>
      </rPr>
      <t xml:space="preserve">
Záruka:
</t>
    </r>
    <r>
      <rPr>
        <sz val="11"/>
        <color theme="1"/>
        <rFont val="Calibri"/>
        <family val="2"/>
        <charset val="238"/>
        <scheme val="minor"/>
      </rPr>
      <t>Min. 36 měsíců On-Site servis.
Podpora prostřednictvím internetu musí umožňovat stahování ovladačů a manuálu z internetu adresně pro konkrétní zadaný typ (sériové číslo) zařízení.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</si>
</sst>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97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3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20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horizontal="center" vertical="top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2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4" borderId="7" xfId="0" applyFont="1" applyFill="1" applyBorder="1" applyAlignment="1" applyProtection="1">
      <alignment horizontal="center" vertical="center" wrapText="1"/>
    </xf>
    <xf numFmtId="0" fontId="8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4" fillId="5" borderId="6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4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22" fillId="4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11" fillId="6" borderId="15" xfId="0" applyFont="1" applyFill="1" applyBorder="1" applyAlignment="1" applyProtection="1">
      <alignment horizontal="center" vertical="center" wrapText="1"/>
    </xf>
    <xf numFmtId="0" fontId="2" fillId="6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22" fillId="4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11" fillId="6" borderId="13" xfId="0" applyFont="1" applyFill="1" applyBorder="1" applyAlignment="1" applyProtection="1">
      <alignment horizontal="center" vertical="center" wrapText="1"/>
    </xf>
    <xf numFmtId="0" fontId="2" fillId="6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1" fillId="0" borderId="0" xfId="2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9" xfId="0" applyNumberFormat="1" applyFont="1" applyBorder="1" applyAlignment="1" applyProtection="1">
      <alignment horizontal="center" vertical="center"/>
    </xf>
    <xf numFmtId="164" fontId="10" fillId="0" borderId="10" xfId="0" applyNumberFormat="1" applyFont="1" applyBorder="1" applyAlignment="1" applyProtection="1">
      <alignment horizontal="center" vertical="center"/>
    </xf>
    <xf numFmtId="164" fontId="10" fillId="0" borderId="11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left"/>
    </xf>
    <xf numFmtId="0" fontId="20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center" wrapText="1"/>
    </xf>
    <xf numFmtId="0" fontId="12" fillId="4" borderId="15" xfId="0" applyFont="1" applyFill="1" applyBorder="1" applyAlignment="1" applyProtection="1">
      <alignment horizontal="center" vertical="center" wrapText="1"/>
      <protection locked="0"/>
    </xf>
    <xf numFmtId="0" fontId="12" fillId="4" borderId="13" xfId="0" applyFont="1" applyFill="1" applyBorder="1" applyAlignment="1" applyProtection="1">
      <alignment horizontal="center" vertical="center" wrapTex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E4" zoomScale="59" zoomScaleNormal="59" workbookViewId="0">
      <selection activeCell="G7" sqref="G7:G8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91" customWidth="1"/>
    <col min="5" max="5" width="10.5703125" style="22" customWidth="1"/>
    <col min="6" max="6" width="181.5703125" style="4" customWidth="1"/>
    <col min="7" max="7" width="35.85546875" style="6" customWidth="1"/>
    <col min="8" max="8" width="25.42578125" style="6" customWidth="1"/>
    <col min="9" max="9" width="24" style="6" customWidth="1"/>
    <col min="10" max="10" width="16.140625" style="4" customWidth="1"/>
    <col min="11" max="11" width="47.5703125" style="1" customWidth="1"/>
    <col min="12" max="12" width="31.5703125" style="1" customWidth="1"/>
    <col min="13" max="13" width="28.85546875" style="1" customWidth="1"/>
    <col min="14" max="14" width="29.14062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33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28</v>
      </c>
      <c r="H6" s="30" t="s">
        <v>23</v>
      </c>
      <c r="I6" s="31" t="s">
        <v>15</v>
      </c>
      <c r="J6" s="29" t="s">
        <v>16</v>
      </c>
      <c r="K6" s="29" t="s">
        <v>35</v>
      </c>
      <c r="L6" s="32" t="s">
        <v>17</v>
      </c>
      <c r="M6" s="33" t="s">
        <v>18</v>
      </c>
      <c r="N6" s="32" t="s">
        <v>19</v>
      </c>
      <c r="O6" s="29" t="s">
        <v>26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409.5" customHeight="1" thickTop="1" x14ac:dyDescent="0.25">
      <c r="A7" s="36"/>
      <c r="B7" s="37">
        <v>1</v>
      </c>
      <c r="C7" s="38" t="s">
        <v>36</v>
      </c>
      <c r="D7" s="39">
        <v>2</v>
      </c>
      <c r="E7" s="40" t="s">
        <v>30</v>
      </c>
      <c r="F7" s="41" t="s">
        <v>41</v>
      </c>
      <c r="G7" s="93"/>
      <c r="H7" s="42" t="s">
        <v>29</v>
      </c>
      <c r="I7" s="43" t="s">
        <v>31</v>
      </c>
      <c r="J7" s="44" t="s">
        <v>34</v>
      </c>
      <c r="K7" s="38" t="s">
        <v>37</v>
      </c>
      <c r="L7" s="45" t="s">
        <v>40</v>
      </c>
      <c r="M7" s="46" t="s">
        <v>38</v>
      </c>
      <c r="N7" s="46" t="s">
        <v>39</v>
      </c>
      <c r="O7" s="47" t="s">
        <v>32</v>
      </c>
      <c r="P7" s="48">
        <f>D7*Q7</f>
        <v>308000</v>
      </c>
      <c r="Q7" s="49">
        <v>154000</v>
      </c>
      <c r="R7" s="95"/>
      <c r="S7" s="50">
        <f>D7*R7</f>
        <v>0</v>
      </c>
      <c r="T7" s="51" t="str">
        <f t="shared" ref="T7" si="0">IF(ISNUMBER(R7), IF(R7&gt;Q7,"NEVYHOVUJE","VYHOVUJE")," ")</f>
        <v xml:space="preserve"> </v>
      </c>
      <c r="U7" s="52"/>
      <c r="V7" s="53" t="s">
        <v>11</v>
      </c>
    </row>
    <row r="8" spans="1:22" ht="348.75" customHeight="1" thickBot="1" x14ac:dyDescent="0.3">
      <c r="A8" s="36"/>
      <c r="B8" s="54"/>
      <c r="C8" s="55"/>
      <c r="D8" s="56"/>
      <c r="E8" s="57"/>
      <c r="F8" s="58"/>
      <c r="G8" s="94"/>
      <c r="H8" s="59"/>
      <c r="I8" s="60"/>
      <c r="J8" s="61"/>
      <c r="K8" s="55"/>
      <c r="L8" s="62"/>
      <c r="M8" s="63"/>
      <c r="N8" s="63"/>
      <c r="O8" s="64"/>
      <c r="P8" s="65"/>
      <c r="Q8" s="66"/>
      <c r="R8" s="96"/>
      <c r="S8" s="67"/>
      <c r="T8" s="68"/>
      <c r="U8" s="69"/>
      <c r="V8" s="70"/>
    </row>
    <row r="9" spans="1:22" ht="17.45" customHeight="1" thickTop="1" thickBot="1" x14ac:dyDescent="0.3">
      <c r="C9" s="1"/>
      <c r="D9" s="1"/>
      <c r="E9" s="1"/>
      <c r="F9" s="1"/>
      <c r="G9" s="1"/>
      <c r="H9" s="1"/>
      <c r="I9" s="1"/>
      <c r="J9" s="1"/>
      <c r="N9" s="1"/>
      <c r="O9" s="1"/>
      <c r="P9" s="1"/>
    </row>
    <row r="10" spans="1:22" ht="51.75" customHeight="1" thickTop="1" thickBot="1" x14ac:dyDescent="0.3">
      <c r="B10" s="71" t="s">
        <v>25</v>
      </c>
      <c r="C10" s="71"/>
      <c r="D10" s="71"/>
      <c r="E10" s="71"/>
      <c r="F10" s="71"/>
      <c r="G10" s="71"/>
      <c r="H10" s="72"/>
      <c r="I10" s="72"/>
      <c r="J10" s="73"/>
      <c r="K10" s="73"/>
      <c r="L10" s="27"/>
      <c r="M10" s="27"/>
      <c r="N10" s="27"/>
      <c r="O10" s="74"/>
      <c r="P10" s="74"/>
      <c r="Q10" s="75" t="s">
        <v>9</v>
      </c>
      <c r="R10" s="76" t="s">
        <v>10</v>
      </c>
      <c r="S10" s="77"/>
      <c r="T10" s="78"/>
      <c r="U10" s="79"/>
      <c r="V10" s="80"/>
    </row>
    <row r="11" spans="1:22" ht="50.45" customHeight="1" thickTop="1" thickBot="1" x14ac:dyDescent="0.3">
      <c r="B11" s="81" t="s">
        <v>24</v>
      </c>
      <c r="C11" s="81"/>
      <c r="D11" s="81"/>
      <c r="E11" s="81"/>
      <c r="F11" s="81"/>
      <c r="G11" s="81"/>
      <c r="H11" s="81"/>
      <c r="I11" s="82"/>
      <c r="L11" s="7"/>
      <c r="M11" s="7"/>
      <c r="N11" s="7"/>
      <c r="O11" s="83"/>
      <c r="P11" s="83"/>
      <c r="Q11" s="84">
        <f>SUM(P7:P7)</f>
        <v>308000</v>
      </c>
      <c r="R11" s="85">
        <f>SUM(S7:S7)</f>
        <v>0</v>
      </c>
      <c r="S11" s="86"/>
      <c r="T11" s="87"/>
    </row>
    <row r="12" spans="1:22" ht="15.75" thickTop="1" x14ac:dyDescent="0.25">
      <c r="B12" s="88" t="s">
        <v>27</v>
      </c>
      <c r="C12" s="88"/>
      <c r="D12" s="88"/>
      <c r="E12" s="88"/>
      <c r="F12" s="88"/>
      <c r="G12" s="88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89"/>
      <c r="C13" s="89"/>
      <c r="D13" s="89"/>
      <c r="E13" s="89"/>
      <c r="F13" s="89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89"/>
      <c r="C14" s="89"/>
      <c r="D14" s="89"/>
      <c r="E14" s="89"/>
      <c r="F14" s="89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89"/>
      <c r="C15" s="89"/>
      <c r="D15" s="89"/>
      <c r="E15" s="89"/>
      <c r="F15" s="89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C16" s="73"/>
      <c r="D16" s="90"/>
      <c r="E16" s="73"/>
      <c r="F16" s="73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H17" s="92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73"/>
      <c r="D18" s="90"/>
      <c r="E18" s="73"/>
      <c r="F18" s="73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73"/>
      <c r="D19" s="90"/>
      <c r="E19" s="73"/>
      <c r="F19" s="73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73"/>
      <c r="D20" s="90"/>
      <c r="E20" s="73"/>
      <c r="F20" s="73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73"/>
      <c r="D21" s="90"/>
      <c r="E21" s="73"/>
      <c r="F21" s="73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73"/>
      <c r="D22" s="90"/>
      <c r="E22" s="73"/>
      <c r="F22" s="73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73"/>
      <c r="D23" s="90"/>
      <c r="E23" s="73"/>
      <c r="F23" s="73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73"/>
      <c r="D24" s="90"/>
      <c r="E24" s="73"/>
      <c r="F24" s="73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73"/>
      <c r="D25" s="90"/>
      <c r="E25" s="73"/>
      <c r="F25" s="73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73"/>
      <c r="D26" s="90"/>
      <c r="E26" s="73"/>
      <c r="F26" s="73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73"/>
      <c r="D27" s="90"/>
      <c r="E27" s="73"/>
      <c r="F27" s="73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73"/>
      <c r="D28" s="90"/>
      <c r="E28" s="73"/>
      <c r="F28" s="73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73"/>
      <c r="D29" s="90"/>
      <c r="E29" s="73"/>
      <c r="F29" s="73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73"/>
      <c r="D30" s="90"/>
      <c r="E30" s="73"/>
      <c r="F30" s="73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73"/>
      <c r="D31" s="90"/>
      <c r="E31" s="73"/>
      <c r="F31" s="73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73"/>
      <c r="D32" s="90"/>
      <c r="E32" s="73"/>
      <c r="F32" s="73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73"/>
      <c r="D33" s="90"/>
      <c r="E33" s="73"/>
      <c r="F33" s="73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73"/>
      <c r="D34" s="90"/>
      <c r="E34" s="73"/>
      <c r="F34" s="73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73"/>
      <c r="D35" s="90"/>
      <c r="E35" s="73"/>
      <c r="F35" s="73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73"/>
      <c r="D36" s="90"/>
      <c r="E36" s="73"/>
      <c r="F36" s="73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73"/>
      <c r="D37" s="90"/>
      <c r="E37" s="73"/>
      <c r="F37" s="73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73"/>
      <c r="D38" s="90"/>
      <c r="E38" s="73"/>
      <c r="F38" s="73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73"/>
      <c r="D39" s="90"/>
      <c r="E39" s="73"/>
      <c r="F39" s="73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73"/>
      <c r="D40" s="90"/>
      <c r="E40" s="73"/>
      <c r="F40" s="73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73"/>
      <c r="D41" s="90"/>
      <c r="E41" s="73"/>
      <c r="F41" s="73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73"/>
      <c r="D42" s="90"/>
      <c r="E42" s="73"/>
      <c r="F42" s="73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73"/>
      <c r="D43" s="90"/>
      <c r="E43" s="73"/>
      <c r="F43" s="73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73"/>
      <c r="D44" s="90"/>
      <c r="E44" s="73"/>
      <c r="F44" s="73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73"/>
      <c r="D45" s="90"/>
      <c r="E45" s="73"/>
      <c r="F45" s="73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73"/>
      <c r="D46" s="90"/>
      <c r="E46" s="73"/>
      <c r="F46" s="73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73"/>
      <c r="D47" s="90"/>
      <c r="E47" s="73"/>
      <c r="F47" s="73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73"/>
      <c r="D48" s="90"/>
      <c r="E48" s="73"/>
      <c r="F48" s="73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73"/>
      <c r="D49" s="90"/>
      <c r="E49" s="73"/>
      <c r="F49" s="73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73"/>
      <c r="D50" s="90"/>
      <c r="E50" s="73"/>
      <c r="F50" s="73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73"/>
      <c r="D51" s="90"/>
      <c r="E51" s="73"/>
      <c r="F51" s="73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73"/>
      <c r="D52" s="90"/>
      <c r="E52" s="73"/>
      <c r="F52" s="73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73"/>
      <c r="D53" s="90"/>
      <c r="E53" s="73"/>
      <c r="F53" s="73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73"/>
      <c r="D54" s="90"/>
      <c r="E54" s="73"/>
      <c r="F54" s="73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73"/>
      <c r="D55" s="90"/>
      <c r="E55" s="73"/>
      <c r="F55" s="73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73"/>
      <c r="D56" s="90"/>
      <c r="E56" s="73"/>
      <c r="F56" s="73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73"/>
      <c r="D57" s="90"/>
      <c r="E57" s="73"/>
      <c r="F57" s="73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73"/>
      <c r="D58" s="90"/>
      <c r="E58" s="73"/>
      <c r="F58" s="73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73"/>
      <c r="D59" s="90"/>
      <c r="E59" s="73"/>
      <c r="F59" s="73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73"/>
      <c r="D60" s="90"/>
      <c r="E60" s="73"/>
      <c r="F60" s="73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73"/>
      <c r="D61" s="90"/>
      <c r="E61" s="73"/>
      <c r="F61" s="73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73"/>
      <c r="D62" s="90"/>
      <c r="E62" s="73"/>
      <c r="F62" s="73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73"/>
      <c r="D63" s="90"/>
      <c r="E63" s="73"/>
      <c r="F63" s="73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73"/>
      <c r="D64" s="90"/>
      <c r="E64" s="73"/>
      <c r="F64" s="73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73"/>
      <c r="D65" s="90"/>
      <c r="E65" s="73"/>
      <c r="F65" s="73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73"/>
      <c r="D66" s="90"/>
      <c r="E66" s="73"/>
      <c r="F66" s="73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73"/>
      <c r="D67" s="90"/>
      <c r="E67" s="73"/>
      <c r="F67" s="73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73"/>
      <c r="D68" s="90"/>
      <c r="E68" s="73"/>
      <c r="F68" s="73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73"/>
      <c r="D69" s="90"/>
      <c r="E69" s="73"/>
      <c r="F69" s="73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73"/>
      <c r="D70" s="90"/>
      <c r="E70" s="73"/>
      <c r="F70" s="73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73"/>
      <c r="D71" s="90"/>
      <c r="E71" s="73"/>
      <c r="F71" s="73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73"/>
      <c r="D72" s="90"/>
      <c r="E72" s="73"/>
      <c r="F72" s="73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73"/>
      <c r="D73" s="90"/>
      <c r="E73" s="73"/>
      <c r="F73" s="73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73"/>
      <c r="D74" s="90"/>
      <c r="E74" s="73"/>
      <c r="F74" s="73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73"/>
      <c r="D75" s="90"/>
      <c r="E75" s="73"/>
      <c r="F75" s="73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73"/>
      <c r="D76" s="90"/>
      <c r="E76" s="73"/>
      <c r="F76" s="73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73"/>
      <c r="D77" s="90"/>
      <c r="E77" s="73"/>
      <c r="F77" s="73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73"/>
      <c r="D78" s="90"/>
      <c r="E78" s="73"/>
      <c r="F78" s="73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73"/>
      <c r="D79" s="90"/>
      <c r="E79" s="73"/>
      <c r="F79" s="73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73"/>
      <c r="D80" s="90"/>
      <c r="E80" s="73"/>
      <c r="F80" s="73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73"/>
      <c r="D81" s="90"/>
      <c r="E81" s="73"/>
      <c r="F81" s="73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73"/>
      <c r="D82" s="90"/>
      <c r="E82" s="73"/>
      <c r="F82" s="73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73"/>
      <c r="D83" s="90"/>
      <c r="E83" s="73"/>
      <c r="F83" s="73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73"/>
      <c r="D84" s="90"/>
      <c r="E84" s="73"/>
      <c r="F84" s="73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73"/>
      <c r="D85" s="90"/>
      <c r="E85" s="73"/>
      <c r="F85" s="73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73"/>
      <c r="D86" s="90"/>
      <c r="E86" s="73"/>
      <c r="F86" s="73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73"/>
      <c r="D87" s="90"/>
      <c r="E87" s="73"/>
      <c r="F87" s="73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73"/>
      <c r="D88" s="90"/>
      <c r="E88" s="73"/>
      <c r="F88" s="73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73"/>
      <c r="D89" s="90"/>
      <c r="E89" s="73"/>
      <c r="F89" s="73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73"/>
      <c r="D90" s="90"/>
      <c r="E90" s="73"/>
      <c r="F90" s="73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73"/>
      <c r="D91" s="90"/>
      <c r="E91" s="73"/>
      <c r="F91" s="73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73"/>
      <c r="D92" s="90"/>
      <c r="E92" s="73"/>
      <c r="F92" s="73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73"/>
      <c r="D93" s="90"/>
      <c r="E93" s="73"/>
      <c r="F93" s="73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73"/>
      <c r="D94" s="90"/>
      <c r="E94" s="73"/>
      <c r="F94" s="73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73"/>
      <c r="D95" s="90"/>
      <c r="E95" s="73"/>
      <c r="F95" s="73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73"/>
      <c r="D96" s="90"/>
      <c r="E96" s="73"/>
      <c r="F96" s="73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6" ht="19.899999999999999" customHeight="1" x14ac:dyDescent="0.25">
      <c r="C97" s="73"/>
      <c r="D97" s="90"/>
      <c r="E97" s="73"/>
      <c r="F97" s="73"/>
      <c r="G97" s="16"/>
      <c r="H97" s="16"/>
      <c r="I97" s="11"/>
      <c r="J97" s="11"/>
      <c r="K97" s="11"/>
      <c r="L97" s="11"/>
      <c r="M97" s="11"/>
      <c r="N97" s="17"/>
      <c r="O97" s="17"/>
      <c r="P97" s="17"/>
    </row>
    <row r="98" spans="3:16" ht="19.899999999999999" customHeight="1" x14ac:dyDescent="0.25">
      <c r="C98" s="1"/>
      <c r="E98" s="1"/>
      <c r="F98" s="1"/>
      <c r="J98" s="1"/>
    </row>
    <row r="99" spans="3:16" ht="19.899999999999999" customHeight="1" x14ac:dyDescent="0.25">
      <c r="C99" s="1"/>
      <c r="E99" s="1"/>
      <c r="F99" s="1"/>
      <c r="J99" s="1"/>
    </row>
    <row r="100" spans="3:16" ht="19.899999999999999" customHeight="1" x14ac:dyDescent="0.25">
      <c r="C100" s="1"/>
      <c r="E100" s="1"/>
      <c r="F100" s="1"/>
      <c r="J100" s="1"/>
    </row>
    <row r="101" spans="3:16" ht="19.899999999999999" customHeight="1" x14ac:dyDescent="0.25">
      <c r="C101" s="1"/>
      <c r="E101" s="1"/>
      <c r="F101" s="1"/>
      <c r="J101" s="1"/>
    </row>
    <row r="102" spans="3:16" ht="19.899999999999999" customHeight="1" x14ac:dyDescent="0.25">
      <c r="C102" s="1"/>
      <c r="E102" s="1"/>
      <c r="F102" s="1"/>
      <c r="J102" s="1"/>
    </row>
    <row r="103" spans="3:16" ht="19.899999999999999" customHeight="1" x14ac:dyDescent="0.25">
      <c r="C103" s="1"/>
      <c r="E103" s="1"/>
      <c r="F103" s="1"/>
      <c r="J103" s="1"/>
    </row>
    <row r="104" spans="3:16" ht="19.899999999999999" customHeight="1" x14ac:dyDescent="0.25">
      <c r="C104" s="1"/>
      <c r="E104" s="1"/>
      <c r="F104" s="1"/>
      <c r="J104" s="1"/>
    </row>
    <row r="105" spans="3:16" ht="19.899999999999999" customHeight="1" x14ac:dyDescent="0.25">
      <c r="C105" s="1"/>
      <c r="E105" s="1"/>
      <c r="F105" s="1"/>
      <c r="J105" s="1"/>
    </row>
    <row r="106" spans="3:16" x14ac:dyDescent="0.25">
      <c r="C106" s="1"/>
      <c r="E106" s="1"/>
      <c r="F106" s="1"/>
      <c r="J106" s="1"/>
    </row>
    <row r="107" spans="3:16" x14ac:dyDescent="0.25">
      <c r="C107" s="1"/>
      <c r="E107" s="1"/>
      <c r="F107" s="1"/>
      <c r="J107" s="1"/>
    </row>
    <row r="108" spans="3:16" x14ac:dyDescent="0.25">
      <c r="C108" s="1"/>
      <c r="E108" s="1"/>
      <c r="F108" s="1"/>
      <c r="J108" s="1"/>
    </row>
    <row r="109" spans="3:16" x14ac:dyDescent="0.25">
      <c r="C109" s="1"/>
      <c r="E109" s="1"/>
      <c r="F109" s="1"/>
      <c r="J109" s="1"/>
    </row>
    <row r="110" spans="3:16" x14ac:dyDescent="0.25">
      <c r="C110" s="1"/>
      <c r="E110" s="1"/>
      <c r="F110" s="1"/>
      <c r="J110" s="1"/>
    </row>
    <row r="111" spans="3:16" x14ac:dyDescent="0.25">
      <c r="C111" s="1"/>
      <c r="E111" s="1"/>
      <c r="F111" s="1"/>
      <c r="J111" s="1"/>
    </row>
    <row r="112" spans="3:16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</sheetData>
  <sheetProtection algorithmName="SHA-512" hashValue="Nz5OmOQIRcQen519NXB8PsEzqS/6xeousNEwIpV7q3se4cjzBYtCxdNsQbYCqJchk3uAmmzQ+cK1XHuQRvNEcA==" saltValue="C6CrioQ3q9srPb46rdCXxA==" spinCount="100000" sheet="1" objects="1" scenarios="1"/>
  <mergeCells count="28">
    <mergeCell ref="B1:D1"/>
    <mergeCell ref="G5:H5"/>
    <mergeCell ref="B12:G12"/>
    <mergeCell ref="R11:T11"/>
    <mergeCell ref="R10:T10"/>
    <mergeCell ref="B10:G10"/>
    <mergeCell ref="B11:H11"/>
    <mergeCell ref="P7:P8"/>
    <mergeCell ref="Q7:Q8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R7:R8"/>
    <mergeCell ref="S7:S8"/>
    <mergeCell ref="T7:T8"/>
    <mergeCell ref="U7:U8"/>
    <mergeCell ref="V7:V8"/>
  </mergeCells>
  <conditionalFormatting sqref="G7:H7 R7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7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36043F0E-2528-4AED-BB83-961E6D12AB3E}">
      <formula1>"ANO,NE"</formula1>
    </dataValidation>
  </dataValidations>
  <pageMargins left="0.19685039370078741" right="0.15748031496062992" top="0.31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2025-05-07T09:21:34Z</cp:lastPrinted>
  <dcterms:created xsi:type="dcterms:W3CDTF">2014-03-05T12:43:32Z</dcterms:created>
  <dcterms:modified xsi:type="dcterms:W3CDTF">2025-05-14T05:56:40Z</dcterms:modified>
</cp:coreProperties>
</file>